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Dokumente\Synop-Sys\Coaching\"/>
    </mc:Choice>
  </mc:AlternateContent>
  <bookViews>
    <workbookView xWindow="0" yWindow="0" windowWidth="25200" windowHeight="11580"/>
  </bookViews>
  <sheets>
    <sheet name="Fragebogen" sheetId="1" r:id="rId1"/>
    <sheet name="Auswertung" sheetId="3" r:id="rId2"/>
    <sheet name="Tabelle2" sheetId="2" state="hidden" r:id="rId3"/>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2" l="1"/>
  <c r="E10" i="2"/>
  <c r="D10" i="2"/>
  <c r="C10" i="2"/>
  <c r="B10" i="2"/>
  <c r="A10" i="2"/>
  <c r="F9" i="2"/>
  <c r="E9" i="2"/>
  <c r="D9" i="2"/>
  <c r="C9" i="2"/>
  <c r="B9" i="2"/>
  <c r="A9" i="2"/>
  <c r="F8" i="2"/>
  <c r="E8" i="2"/>
  <c r="D8" i="2"/>
  <c r="C8" i="2"/>
  <c r="B8" i="2"/>
  <c r="A8" i="2"/>
  <c r="F7" i="2"/>
  <c r="E7" i="2"/>
  <c r="D7" i="2"/>
  <c r="C7" i="2"/>
  <c r="B7" i="2"/>
  <c r="A7" i="2"/>
  <c r="F6" i="2"/>
  <c r="E6" i="2"/>
  <c r="D6" i="2"/>
  <c r="C6" i="2"/>
  <c r="B6" i="2"/>
  <c r="A6" i="2"/>
  <c r="A5" i="2" l="1"/>
  <c r="E5" i="2"/>
  <c r="F5" i="2"/>
  <c r="B5" i="2"/>
  <c r="D5" i="2"/>
  <c r="C5" i="2"/>
</calcChain>
</file>

<file path=xl/sharedStrings.xml><?xml version="1.0" encoding="utf-8"?>
<sst xmlns="http://schemas.openxmlformats.org/spreadsheetml/2006/main" count="75" uniqueCount="55">
  <si>
    <t>Nr.</t>
  </si>
  <si>
    <t>Aussage</t>
  </si>
  <si>
    <t>1 = sehr selten, 2 = selten, 3 = gelegentlich; 4 = oft; 5 = sehr oft</t>
  </si>
  <si>
    <t>(SF) = Selbstbezogene Freundlichkeit, (SV) = Selbstverurteilung, (VH) = Verbindende Humanität, (I) = Isolation, (A) = Achtsamkeit,</t>
  </si>
  <si>
    <t>(ÜI) = Überidentifizierung</t>
  </si>
  <si>
    <t>SF</t>
  </si>
  <si>
    <t>SV</t>
  </si>
  <si>
    <t>VH</t>
  </si>
  <si>
    <t>I</t>
  </si>
  <si>
    <t>A</t>
  </si>
  <si>
    <t>ÜI</t>
  </si>
  <si>
    <t>Ich missbillige und verurteile meine eigenen Fehler und Schwächen.</t>
  </si>
  <si>
    <t>Wenn ich mich niedergeschlagen fühle, neige ich dazu nur noch auf das zu achten, was nicht in Ordnung ist.</t>
  </si>
  <si>
    <t xml:space="preserve">Wenn die Dinge bei mir schlecht laufen, sehe ich diese Schwierigkeiten als Teil des Lebens, den jeder einmal durchlebt. </t>
  </si>
  <si>
    <t>Ich versuche mit mir selbst liebevoll umzugehen, wenn es mir emotional schlecht geht.</t>
  </si>
  <si>
    <t>Wenn ich bei etwas versage, was mir wichtig ist, werde ich von Gefühlen der Unzulänglichkeit aufgezehrt.</t>
  </si>
  <si>
    <t>Wenn ich völlig am Ende bin, rufe ich mir in Erinnerung, dass es vielen anderen Menschen auf der Welt genauso geht.</t>
  </si>
  <si>
    <t>In wirklich schwierigen Zeiten neige ich dazu, streng mit mir selbst zu sein.</t>
  </si>
  <si>
    <t>Wenn mich etwas aufregt, versuche ich meine Gefühle im Gleichgewicht zu halten.</t>
  </si>
  <si>
    <t>Wenn ich mich auf irgendeine Art unzulänglich fühle, versuche ich mich daran zu erinnern, dass die meisten Leute solche Gefühle der Unzulänglichkeit haben.</t>
  </si>
  <si>
    <t>Ich bin intolerant und unduldsam gegenüber denjenigen Seiten meiner Persönlichkeit, die ich nicht mag.</t>
  </si>
  <si>
    <t>Wenn ich eine sehr schwere Zeit durchmache, schenke ich mir selbst die Zuwendung und Einfühlsamkeit, die ich brauche.</t>
  </si>
  <si>
    <t>Wenn es mir schlecht geht, neige ich dazu zu glauben, dass die meisten anderen Menschen wahrscheinlich glücklicher sind als ich.</t>
  </si>
  <si>
    <t>Wenn etwas Unangenehmes passiert, versuche ich einen ausgewogenen Überblick über die Situation zu erlangen.</t>
  </si>
  <si>
    <t>Ich versuche, meine Fehler als Teil der menschlichen Natur zu sehen.</t>
  </si>
  <si>
    <t>Wenn ich Eigenschaften bei mir feststelle, die ich nicht mag, dann deprimiert mich das.</t>
  </si>
  <si>
    <t>Wenn ich bei etwas scheitere, das mir wichtig ist, versuche ich die Dinge nüchtern zu betrachten.</t>
  </si>
  <si>
    <t>Wenn ich wirklich zu kämpfen habe, neige ich zur Ansicht, dass andere es sicherlich einfacher haben.</t>
  </si>
  <si>
    <t>Ich gehe freundlich mit mir um, wenn ich Kummer und Leid erfahre.</t>
  </si>
  <si>
    <t>Wenn mich etwas aufregt, werde ich von meinen Gefühlen förmlich mitgerissen.</t>
  </si>
  <si>
    <t>Wenn ich Leid erfahre, kann ich mir gegenüber ein wenig kaltherzig sein.</t>
  </si>
  <si>
    <t>Wenn es mir schlecht geht, versuche ich meinen Gefühlen mit Neugierde und Offenheit zu begegnen.</t>
  </si>
  <si>
    <t>Ich akzeptiere meine Fehler und Schwächen.</t>
  </si>
  <si>
    <t>Wenn etwas Unangenehmes passiert, neige ich dazu, den Vorfall völlig zu übertreiben.</t>
  </si>
  <si>
    <t>Wenn mir etwas für mich Wichtiges misslingt, glaube ich oft, dass nur ich allein versage.</t>
  </si>
  <si>
    <t>Ich versuche verständnisvoll und geduldig gegenüber jenen Zügen meiner Persönlichkeit zu sein, die ich nicht mag.</t>
  </si>
  <si>
    <t>Wenn ich über meine Fehler und Mängel nachdenke, neige ich dazu, mich vom Rest der Welt getrennt und abgeschnitten zu fühlen.</t>
  </si>
  <si>
    <t xml:space="preserve"> Selbstbezogene Freundlichkeit</t>
  </si>
  <si>
    <t xml:space="preserve"> Selbstverurteilung</t>
  </si>
  <si>
    <t xml:space="preserve"> Verbindende Humanität</t>
  </si>
  <si>
    <t xml:space="preserve"> Isolation</t>
  </si>
  <si>
    <t xml:space="preserve"> Achtsamkeit</t>
  </si>
  <si>
    <t xml:space="preserve"> Überidentifizierung</t>
  </si>
  <si>
    <t>Im Tabellenblatt "Auswertung" finden Sie eine graphische Auswertung Ihrer Antworten.</t>
  </si>
  <si>
    <t>Auswertung Self Compassion Scale (SCS)</t>
  </si>
  <si>
    <t>- Selbstbezogene Freundlichkeit - Selbstverurteilung</t>
  </si>
  <si>
    <t>- Verbindende Humanität - Isolation</t>
  </si>
  <si>
    <t>- Achtsamkeit - Überidentifizierung</t>
  </si>
  <si>
    <t>Dieser Test gibt lediglich einen Anhaltspunkt zu Ihren möglichen Selbstwahrnehmungen. Was gestern war, kann morgen wieder anders sein. Ich möchte Sie dazu ermutigen, Ihre Erkenntnisse wahrzunehmen und nachzuspüren, was für Sie stimmt und wo sich für Sie Unterschiede im Resultat zu Ihrer Selbstwahrnehmung zeigen. Sollten Sie an einer vertiefenden Arbeit an sich selbst interessiert sein, freue ich mich über Ihren Anruf oder eine Email.</t>
  </si>
  <si>
    <t>Welche Gedanken haben Sie bei der Reflexion der Zusammenfassung Ihrer Antworten? Fühlen Sie sich eingeladen, diese gleich aufzuschreiben? Drucken Sie das Dokument aus und schreiben Sie. Spontan, was Ihnen einfällt. Alles, was Sie schreiben dürfte für Sie stimmen.</t>
  </si>
  <si>
    <t>Neff (http://self-compassion.org/) definierte in ihrer "Self-Compassion Scale" sechs Hauptkomponenten, welche im Deutschen als Selbstbezogene Freundlichkeit, Selbstverurteilung, Verbindende Humanität, Isolation, Achtsamkeit und Überidentifizierung übersetzt werden können. Dabei stehen sich zwei Komponenten jeweils gegenüber:</t>
  </si>
  <si>
    <t>Eine Selbstwahrnehmung, die Selbstverurteilung, Isolation oder Überidentifizierung betont, kann zu negativen Gefühlen führen und eine Opferhaltung fördern. Ebenso können unausgeglichene Resultate Spannungsfelder aufzeigen. Sei es in Gedanken, in Gefühlen oder im Verhalten: Einseitig betonte Selbstwahrnehmungen können zu einem Leidensdruck führen. Darunter leidet nicht nur die jeweilige Person. Auch für das Umfeld können diese Muster zu Konflikten und Unzufriedenheit bedeuten. Da sie wenig Entwicklungsperspektiven enthalten, neigen Menschen mit derartigen Haltungen oft dazu, sich zu isolieren und in der aktuellen Lage zu verharren. Eine Selbstwahrnehmung dass andere glücklicher, sorgenfreier, erfolgreicher etc. seien als man selbst, schwächt die eigene Gestaltungskraft zusätzlich. Menschen unterschätzten leicht, wie häufig und intensiv andere mit negativen Gefühlen zu kämpfen haben, und glauben, nur ihnen gehe es schlecht. Gemeinhin gilt es als unangemessen, negative Gefühle und vor allem Ängste offen zu zeigen. Eine Veränderung im eigenen System führt oft zu Veränderungen im gesamten Umfeld. Diesen Weg bewusst zu gestalten ist eine spannende Aufgabe.</t>
  </si>
  <si>
    <t xml:space="preserve">Die Transaktionsanalyse bietet geeignete Instrumente, sich seiner Haltungen und Muster aus dem selbst gewählten Lebensskript bewusst zu werden und sich hin zu einem vermehrt autonomen Verhalten zu entwickeln. Die Wahrnehmung von negativen oder gar destruktiven Gedanken und Gefühlen soll nicht verdrängt werden. Darin steckt eine grosse Kraft. Eine höhere Achtsamkeit sich selbst gegenüber zu entwickeln erlaubt, sich freier auszudrücken und situativ aus sich selbst heraus im Moment zu agieren. </t>
  </si>
  <si>
    <t>Schätzen Sie Ihr Empfinden selbst ein. Bewerten Sie Ihre Antwort zwischen 1 und 5.</t>
  </si>
  <si>
    <t>Tragen Sie in das Feld, das Ihrer Einschätzung am meisten entspricht die Zahl 1 ein.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</si>
</sst>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6" x14ac:knownFonts="1">
    <font>
      <sz val="11"/>
      <color theme="1"/>
      <name val="Arial"/>
      <family val="2"/>
    </font>
    <font>
      <b/>
      <sz val="11"/>
      <color theme="1"/>
      <name val="Arial"/>
      <family val="2"/>
    </font>
    <font>
      <sz val="12"/>
      <color theme="1"/>
      <name val="Arial"/>
      <family val="2"/>
    </font>
    <font>
      <sz val="16"/>
      <color theme="1"/>
      <name val="Arial"/>
      <family val="2"/>
    </font>
    <font>
      <b/>
      <sz val="16"/>
      <color theme="1"/>
      <name val="Arial"/>
      <family val="2"/>
    </font>
    <font>
      <b/>
      <sz val="11"/>
      <color rgb="FFFF0000"/>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right/>
      <top/>
      <bottom style="hair">
        <color auto="1"/>
      </bottom>
      <diagonal/>
    </border>
    <border>
      <left/>
      <right/>
      <top style="hair">
        <color auto="1"/>
      </top>
      <bottom style="hair">
        <color auto="1"/>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hair">
        <color auto="1"/>
      </bottom>
      <diagonal/>
    </border>
  </borders>
  <cellStyleXfs count="1">
    <xf numFmtId="0" fontId="0" fillId="0" borderId="0"/>
  </cellStyleXfs>
  <cellXfs count="27">
    <xf numFmtId="0" fontId="0" fillId="0" borderId="0" xfId="0"/>
    <xf numFmtId="0" fontId="0" fillId="0" borderId="0" xfId="0" applyAlignment="1">
      <alignment vertical="center"/>
    </xf>
    <xf numFmtId="0" fontId="1" fillId="0" borderId="0" xfId="0" applyFont="1" applyAlignment="1">
      <alignment vertical="center"/>
    </xf>
    <xf numFmtId="164" fontId="0" fillId="0" borderId="1" xfId="0" applyNumberFormat="1" applyBorder="1" applyAlignment="1">
      <alignment vertical="center"/>
    </xf>
    <xf numFmtId="0" fontId="0" fillId="0" borderId="1" xfId="0" applyBorder="1" applyAlignment="1">
      <alignment vertical="center"/>
    </xf>
    <xf numFmtId="164" fontId="0" fillId="0" borderId="2" xfId="0" applyNumberFormat="1" applyBorder="1" applyAlignment="1">
      <alignment vertical="center"/>
    </xf>
    <xf numFmtId="0" fontId="0" fillId="0" borderId="2" xfId="0" applyBorder="1" applyAlignment="1">
      <alignment vertical="center"/>
    </xf>
    <xf numFmtId="0" fontId="1" fillId="0" borderId="4" xfId="0" applyFont="1" applyBorder="1" applyAlignment="1">
      <alignment horizontal="center" vertical="center"/>
    </xf>
    <xf numFmtId="0" fontId="0" fillId="0" borderId="0" xfId="0" applyAlignment="1">
      <alignment horizontal="center"/>
    </xf>
    <xf numFmtId="0" fontId="1" fillId="0" borderId="0" xfId="0" applyFont="1" applyBorder="1" applyAlignment="1">
      <alignment horizontal="center" vertical="center"/>
    </xf>
    <xf numFmtId="0" fontId="0" fillId="0" borderId="1" xfId="0" applyBorder="1" applyAlignment="1">
      <alignment horizontal="center" vertical="center"/>
    </xf>
    <xf numFmtId="0" fontId="1" fillId="2" borderId="0" xfId="0" applyFont="1" applyFill="1" applyAlignment="1">
      <alignment horizontal="center"/>
    </xf>
    <xf numFmtId="0" fontId="0" fillId="0" borderId="0" xfId="0" applyAlignment="1">
      <alignment horizontal="right"/>
    </xf>
    <xf numFmtId="0" fontId="0" fillId="0" borderId="0" xfId="0" applyAlignment="1">
      <alignment horizontal="left"/>
    </xf>
    <xf numFmtId="0" fontId="0" fillId="0" borderId="3"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0" xfId="0" applyAlignment="1">
      <alignment wrapText="1"/>
    </xf>
    <xf numFmtId="0" fontId="0" fillId="0" borderId="2" xfId="0" applyBorder="1" applyAlignment="1">
      <alignment wrapText="1"/>
    </xf>
    <xf numFmtId="0" fontId="0" fillId="0" borderId="2" xfId="0" applyBorder="1"/>
    <xf numFmtId="0" fontId="2" fillId="0" borderId="1" xfId="0" applyFont="1" applyBorder="1" applyAlignment="1">
      <alignment wrapText="1"/>
    </xf>
    <xf numFmtId="0" fontId="3" fillId="0" borderId="0" xfId="0" applyFont="1" applyAlignment="1">
      <alignment vertical="center" wrapText="1"/>
    </xf>
    <xf numFmtId="0" fontId="3" fillId="0" borderId="0" xfId="0" quotePrefix="1" applyFont="1" applyAlignment="1">
      <alignment vertical="center" wrapText="1"/>
    </xf>
    <xf numFmtId="0" fontId="3" fillId="0" borderId="0" xfId="0" applyFont="1"/>
    <xf numFmtId="0" fontId="3" fillId="0" borderId="0" xfId="0" applyFont="1" applyAlignment="1">
      <alignment wrapText="1"/>
    </xf>
    <xf numFmtId="0" fontId="4" fillId="0" borderId="0" xfId="0" applyFont="1"/>
    <xf numFmtId="0" fontId="0" fillId="0" borderId="0" xfId="0" applyAlignment="1"/>
    <xf numFmtId="0" fontId="5" fillId="0" borderId="0" xfId="0" applyFont="1"/>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2">
                  <a:lumMod val="50000"/>
                </a:schemeClr>
              </a:solidFill>
              <a:ln>
                <a:noFill/>
              </a:ln>
              <a:effectLst/>
            </c:spPr>
          </c:dPt>
          <c:dPt>
            <c:idx val="1"/>
            <c:invertIfNegative val="0"/>
            <c:bubble3D val="0"/>
            <c:spPr>
              <a:solidFill>
                <a:schemeClr val="accent2">
                  <a:lumMod val="50000"/>
                </a:schemeClr>
              </a:solidFill>
              <a:ln>
                <a:noFill/>
              </a:ln>
              <a:effectLst/>
            </c:spPr>
          </c:dPt>
          <c:dPt>
            <c:idx val="2"/>
            <c:invertIfNegative val="0"/>
            <c:bubble3D val="0"/>
            <c:spPr>
              <a:solidFill>
                <a:schemeClr val="accent2">
                  <a:lumMod val="75000"/>
                </a:schemeClr>
              </a:solidFill>
              <a:ln>
                <a:noFill/>
              </a:ln>
              <a:effectLst/>
            </c:spPr>
          </c:dPt>
          <c:dPt>
            <c:idx val="3"/>
            <c:invertIfNegative val="0"/>
            <c:bubble3D val="0"/>
            <c:spPr>
              <a:solidFill>
                <a:schemeClr val="accent2">
                  <a:lumMod val="75000"/>
                </a:schemeClr>
              </a:solidFill>
              <a:ln>
                <a:noFill/>
              </a:ln>
              <a:effectLst/>
            </c:spPr>
          </c:dPt>
          <c:dPt>
            <c:idx val="4"/>
            <c:invertIfNegative val="0"/>
            <c:bubble3D val="0"/>
            <c:spPr>
              <a:solidFill>
                <a:schemeClr val="accent2">
                  <a:lumMod val="60000"/>
                  <a:lumOff val="40000"/>
                </a:schemeClr>
              </a:solidFill>
              <a:ln>
                <a:noFill/>
              </a:ln>
              <a:effectLst/>
            </c:spPr>
          </c:dPt>
          <c:dPt>
            <c:idx val="5"/>
            <c:invertIfNegative val="0"/>
            <c:bubble3D val="0"/>
            <c:spPr>
              <a:solidFill>
                <a:schemeClr val="accent2">
                  <a:lumMod val="60000"/>
                  <a:lumOff val="40000"/>
                </a:schemeClr>
              </a:solidFill>
              <a:ln>
                <a:noFill/>
              </a:ln>
              <a:effectLst/>
            </c:spPr>
          </c:dPt>
          <c:cat>
            <c:strRef>
              <c:f>Tabelle2!$A$4:$F$4</c:f>
              <c:strCache>
                <c:ptCount val="6"/>
                <c:pt idx="0">
                  <c:v> Selbstbezogene Freundlichkeit</c:v>
                </c:pt>
                <c:pt idx="1">
                  <c:v> Selbstverurteilung</c:v>
                </c:pt>
                <c:pt idx="2">
                  <c:v> Verbindende Humanität</c:v>
                </c:pt>
                <c:pt idx="3">
                  <c:v> Isolation</c:v>
                </c:pt>
                <c:pt idx="4">
                  <c:v> Achtsamkeit</c:v>
                </c:pt>
                <c:pt idx="5">
                  <c:v> Überidentifizierung</c:v>
                </c:pt>
              </c:strCache>
            </c:strRef>
          </c:cat>
          <c:val>
            <c:numRef>
              <c:f>Tabelle2!$A$5:$F$5</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97"/>
        <c:overlap val="-100"/>
        <c:axId val="364212096"/>
        <c:axId val="364212488"/>
      </c:barChart>
      <c:catAx>
        <c:axId val="36421209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64212488"/>
        <c:crosses val="autoZero"/>
        <c:auto val="1"/>
        <c:lblAlgn val="ctr"/>
        <c:lblOffset val="100"/>
        <c:noMultiLvlLbl val="0"/>
      </c:catAx>
      <c:valAx>
        <c:axId val="3642124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642120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1361</xdr:colOff>
      <xdr:row>2</xdr:row>
      <xdr:rowOff>9524</xdr:rowOff>
    </xdr:from>
    <xdr:to>
      <xdr:col>2</xdr:col>
      <xdr:colOff>1</xdr:colOff>
      <xdr:row>25</xdr:row>
      <xdr:rowOff>171450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2:H32"/>
  <sheetViews>
    <sheetView tabSelected="1" topLeftCell="B1" workbookViewId="0">
      <selection activeCell="D7" sqref="D7"/>
    </sheetView>
  </sheetViews>
  <sheetFormatPr baseColWidth="10" defaultRowHeight="14.25" x14ac:dyDescent="0.2"/>
  <cols>
    <col min="1" max="1" width="4.5" hidden="1" customWidth="1"/>
    <col min="2" max="2" width="3.375" bestFit="1" customWidth="1"/>
    <col min="3" max="3" width="140.5" customWidth="1"/>
    <col min="4" max="8" width="11" style="8"/>
  </cols>
  <sheetData>
    <row r="2" spans="1:8" ht="15" x14ac:dyDescent="0.25">
      <c r="B2" s="25" t="s">
        <v>53</v>
      </c>
    </row>
    <row r="3" spans="1:8" ht="15" x14ac:dyDescent="0.25">
      <c r="B3" s="26" t="s">
        <v>54</v>
      </c>
      <c r="D3" s="13" t="s">
        <v>2</v>
      </c>
    </row>
    <row r="4" spans="1:8" x14ac:dyDescent="0.2">
      <c r="B4" t="s">
        <v>43</v>
      </c>
      <c r="C4" s="16"/>
    </row>
    <row r="5" spans="1:8" x14ac:dyDescent="0.2">
      <c r="C5" s="16"/>
    </row>
    <row r="6" spans="1:8" s="2" customFormat="1" ht="23.25" customHeight="1" x14ac:dyDescent="0.2">
      <c r="A6" s="9"/>
      <c r="B6" s="2" t="s">
        <v>0</v>
      </c>
      <c r="C6" s="2" t="s">
        <v>1</v>
      </c>
      <c r="D6" s="7">
        <v>1</v>
      </c>
      <c r="E6" s="7">
        <v>2</v>
      </c>
      <c r="F6" s="7">
        <v>3</v>
      </c>
      <c r="G6" s="7">
        <v>4</v>
      </c>
      <c r="H6" s="7">
        <v>5</v>
      </c>
    </row>
    <row r="7" spans="1:8" s="1" customFormat="1" ht="23.25" customHeight="1" x14ac:dyDescent="0.2">
      <c r="A7" s="10" t="s">
        <v>6</v>
      </c>
      <c r="B7" s="3">
        <v>1</v>
      </c>
      <c r="C7" s="4" t="s">
        <v>11</v>
      </c>
      <c r="D7" s="14"/>
      <c r="E7" s="14"/>
      <c r="F7" s="14"/>
      <c r="G7" s="14"/>
      <c r="H7" s="14"/>
    </row>
    <row r="8" spans="1:8" s="1" customFormat="1" ht="23.25" customHeight="1" x14ac:dyDescent="0.2">
      <c r="A8" s="10" t="s">
        <v>10</v>
      </c>
      <c r="B8" s="5">
        <v>2</v>
      </c>
      <c r="C8" s="6" t="s">
        <v>12</v>
      </c>
      <c r="D8" s="15"/>
      <c r="E8" s="15"/>
      <c r="F8" s="15"/>
      <c r="G8" s="15"/>
      <c r="H8" s="14"/>
    </row>
    <row r="9" spans="1:8" s="1" customFormat="1" ht="23.25" customHeight="1" x14ac:dyDescent="0.2">
      <c r="A9" s="10" t="s">
        <v>7</v>
      </c>
      <c r="B9" s="5">
        <v>3</v>
      </c>
      <c r="C9" s="6" t="s">
        <v>13</v>
      </c>
      <c r="D9" s="15"/>
      <c r="E9" s="15"/>
      <c r="F9" s="15"/>
      <c r="G9" s="15"/>
      <c r="H9" s="14"/>
    </row>
    <row r="10" spans="1:8" s="1" customFormat="1" ht="23.25" customHeight="1" x14ac:dyDescent="0.2">
      <c r="A10" s="10" t="s">
        <v>8</v>
      </c>
      <c r="B10" s="5">
        <v>4</v>
      </c>
      <c r="C10" s="6" t="s">
        <v>36</v>
      </c>
      <c r="D10" s="15"/>
      <c r="E10" s="15"/>
      <c r="F10" s="15"/>
      <c r="G10" s="15"/>
      <c r="H10" s="14"/>
    </row>
    <row r="11" spans="1:8" s="1" customFormat="1" ht="23.25" customHeight="1" x14ac:dyDescent="0.2">
      <c r="A11" s="10" t="s">
        <v>5</v>
      </c>
      <c r="B11" s="5">
        <v>5</v>
      </c>
      <c r="C11" s="6" t="s">
        <v>14</v>
      </c>
      <c r="D11" s="15"/>
      <c r="E11" s="15"/>
      <c r="F11" s="15"/>
      <c r="G11" s="15"/>
      <c r="H11" s="14"/>
    </row>
    <row r="12" spans="1:8" s="1" customFormat="1" ht="23.25" customHeight="1" x14ac:dyDescent="0.2">
      <c r="A12" s="10" t="s">
        <v>10</v>
      </c>
      <c r="B12" s="5">
        <v>6</v>
      </c>
      <c r="C12" s="6" t="s">
        <v>15</v>
      </c>
      <c r="D12" s="15"/>
      <c r="E12" s="15"/>
      <c r="F12" s="15"/>
      <c r="G12" s="15"/>
      <c r="H12" s="14"/>
    </row>
    <row r="13" spans="1:8" s="1" customFormat="1" ht="23.25" customHeight="1" x14ac:dyDescent="0.2">
      <c r="A13" s="10" t="s">
        <v>7</v>
      </c>
      <c r="B13" s="5">
        <v>7</v>
      </c>
      <c r="C13" s="6" t="s">
        <v>16</v>
      </c>
      <c r="D13" s="15"/>
      <c r="E13" s="15"/>
      <c r="F13" s="15"/>
      <c r="G13" s="15"/>
      <c r="H13" s="14"/>
    </row>
    <row r="14" spans="1:8" s="1" customFormat="1" ht="23.25" customHeight="1" x14ac:dyDescent="0.2">
      <c r="A14" s="10" t="s">
        <v>6</v>
      </c>
      <c r="B14" s="5">
        <v>8</v>
      </c>
      <c r="C14" s="6" t="s">
        <v>17</v>
      </c>
      <c r="D14" s="15"/>
      <c r="E14" s="15"/>
      <c r="F14" s="15"/>
      <c r="G14" s="15"/>
      <c r="H14" s="14"/>
    </row>
    <row r="15" spans="1:8" s="1" customFormat="1" ht="23.25" customHeight="1" x14ac:dyDescent="0.2">
      <c r="A15" s="10" t="s">
        <v>9</v>
      </c>
      <c r="B15" s="5">
        <v>9</v>
      </c>
      <c r="C15" s="6" t="s">
        <v>18</v>
      </c>
      <c r="D15" s="15"/>
      <c r="E15" s="15"/>
      <c r="F15" s="15"/>
      <c r="G15" s="15"/>
      <c r="H15" s="14"/>
    </row>
    <row r="16" spans="1:8" s="1" customFormat="1" ht="23.25" customHeight="1" x14ac:dyDescent="0.2">
      <c r="A16" s="10" t="s">
        <v>7</v>
      </c>
      <c r="B16" s="5">
        <v>10</v>
      </c>
      <c r="C16" s="6" t="s">
        <v>19</v>
      </c>
      <c r="D16" s="15"/>
      <c r="E16" s="15"/>
      <c r="F16" s="15"/>
      <c r="G16" s="15"/>
      <c r="H16" s="14"/>
    </row>
    <row r="17" spans="1:8" s="1" customFormat="1" ht="23.25" customHeight="1" x14ac:dyDescent="0.2">
      <c r="A17" s="10" t="s">
        <v>6</v>
      </c>
      <c r="B17" s="5">
        <v>11</v>
      </c>
      <c r="C17" s="6" t="s">
        <v>20</v>
      </c>
      <c r="D17" s="15"/>
      <c r="E17" s="15"/>
      <c r="F17" s="15"/>
      <c r="G17" s="15"/>
      <c r="H17" s="14"/>
    </row>
    <row r="18" spans="1:8" s="1" customFormat="1" ht="23.25" customHeight="1" x14ac:dyDescent="0.2">
      <c r="A18" s="10" t="s">
        <v>5</v>
      </c>
      <c r="B18" s="5">
        <v>12</v>
      </c>
      <c r="C18" s="6" t="s">
        <v>21</v>
      </c>
      <c r="D18" s="15"/>
      <c r="E18" s="15"/>
      <c r="F18" s="15"/>
      <c r="G18" s="15"/>
      <c r="H18" s="14"/>
    </row>
    <row r="19" spans="1:8" s="1" customFormat="1" ht="23.25" customHeight="1" x14ac:dyDescent="0.2">
      <c r="A19" s="10" t="s">
        <v>8</v>
      </c>
      <c r="B19" s="5">
        <v>13</v>
      </c>
      <c r="C19" s="6" t="s">
        <v>22</v>
      </c>
      <c r="D19" s="15"/>
      <c r="E19" s="15"/>
      <c r="F19" s="15"/>
      <c r="G19" s="15"/>
      <c r="H19" s="14"/>
    </row>
    <row r="20" spans="1:8" s="1" customFormat="1" ht="23.25" customHeight="1" x14ac:dyDescent="0.2">
      <c r="A20" s="10" t="s">
        <v>9</v>
      </c>
      <c r="B20" s="5">
        <v>14</v>
      </c>
      <c r="C20" s="6" t="s">
        <v>23</v>
      </c>
      <c r="D20" s="15"/>
      <c r="E20" s="15"/>
      <c r="F20" s="15"/>
      <c r="G20" s="15"/>
      <c r="H20" s="14"/>
    </row>
    <row r="21" spans="1:8" s="1" customFormat="1" ht="23.25" customHeight="1" x14ac:dyDescent="0.2">
      <c r="A21" s="10" t="s">
        <v>7</v>
      </c>
      <c r="B21" s="5">
        <v>15</v>
      </c>
      <c r="C21" s="6" t="s">
        <v>24</v>
      </c>
      <c r="D21" s="15"/>
      <c r="E21" s="15"/>
      <c r="F21" s="15"/>
      <c r="G21" s="15"/>
      <c r="H21" s="14"/>
    </row>
    <row r="22" spans="1:8" s="1" customFormat="1" ht="23.25" customHeight="1" x14ac:dyDescent="0.2">
      <c r="A22" s="10" t="s">
        <v>6</v>
      </c>
      <c r="B22" s="5">
        <v>16</v>
      </c>
      <c r="C22" s="6" t="s">
        <v>25</v>
      </c>
      <c r="D22" s="15"/>
      <c r="E22" s="15"/>
      <c r="F22" s="15"/>
      <c r="G22" s="15"/>
      <c r="H22" s="14"/>
    </row>
    <row r="23" spans="1:8" s="1" customFormat="1" ht="23.25" customHeight="1" x14ac:dyDescent="0.2">
      <c r="A23" s="10" t="s">
        <v>9</v>
      </c>
      <c r="B23" s="5">
        <v>17</v>
      </c>
      <c r="C23" s="6" t="s">
        <v>26</v>
      </c>
      <c r="D23" s="15"/>
      <c r="E23" s="15"/>
      <c r="F23" s="15"/>
      <c r="G23" s="15"/>
      <c r="H23" s="14"/>
    </row>
    <row r="24" spans="1:8" s="1" customFormat="1" ht="23.25" customHeight="1" x14ac:dyDescent="0.2">
      <c r="A24" s="10" t="s">
        <v>8</v>
      </c>
      <c r="B24" s="5">
        <v>18</v>
      </c>
      <c r="C24" s="6" t="s">
        <v>27</v>
      </c>
      <c r="D24" s="15"/>
      <c r="E24" s="15"/>
      <c r="F24" s="15"/>
      <c r="G24" s="15"/>
      <c r="H24" s="14"/>
    </row>
    <row r="25" spans="1:8" s="1" customFormat="1" ht="23.25" customHeight="1" x14ac:dyDescent="0.2">
      <c r="A25" s="10" t="s">
        <v>5</v>
      </c>
      <c r="B25" s="5">
        <v>19</v>
      </c>
      <c r="C25" s="6" t="s">
        <v>28</v>
      </c>
      <c r="D25" s="15"/>
      <c r="E25" s="15"/>
      <c r="F25" s="15"/>
      <c r="G25" s="15"/>
      <c r="H25" s="14"/>
    </row>
    <row r="26" spans="1:8" s="1" customFormat="1" ht="23.25" customHeight="1" x14ac:dyDescent="0.2">
      <c r="A26" s="10" t="s">
        <v>10</v>
      </c>
      <c r="B26" s="5">
        <v>20</v>
      </c>
      <c r="C26" s="6" t="s">
        <v>29</v>
      </c>
      <c r="D26" s="15"/>
      <c r="E26" s="15"/>
      <c r="F26" s="15"/>
      <c r="G26" s="15"/>
      <c r="H26" s="14"/>
    </row>
    <row r="27" spans="1:8" s="1" customFormat="1" ht="23.25" customHeight="1" x14ac:dyDescent="0.2">
      <c r="A27" s="10" t="s">
        <v>6</v>
      </c>
      <c r="B27" s="5">
        <v>21</v>
      </c>
      <c r="C27" s="6" t="s">
        <v>30</v>
      </c>
      <c r="D27" s="15"/>
      <c r="E27" s="15"/>
      <c r="F27" s="15"/>
      <c r="G27" s="15"/>
      <c r="H27" s="14"/>
    </row>
    <row r="28" spans="1:8" s="1" customFormat="1" ht="23.25" customHeight="1" x14ac:dyDescent="0.2">
      <c r="A28" s="10" t="s">
        <v>9</v>
      </c>
      <c r="B28" s="5">
        <v>22</v>
      </c>
      <c r="C28" s="6" t="s">
        <v>31</v>
      </c>
      <c r="D28" s="15"/>
      <c r="E28" s="15"/>
      <c r="F28" s="15"/>
      <c r="G28" s="15"/>
      <c r="H28" s="14"/>
    </row>
    <row r="29" spans="1:8" s="1" customFormat="1" ht="23.25" customHeight="1" x14ac:dyDescent="0.2">
      <c r="A29" s="10" t="s">
        <v>5</v>
      </c>
      <c r="B29" s="5">
        <v>23</v>
      </c>
      <c r="C29" s="6" t="s">
        <v>32</v>
      </c>
      <c r="D29" s="15"/>
      <c r="E29" s="15"/>
      <c r="F29" s="15"/>
      <c r="G29" s="15"/>
      <c r="H29" s="14"/>
    </row>
    <row r="30" spans="1:8" s="1" customFormat="1" ht="23.25" customHeight="1" x14ac:dyDescent="0.2">
      <c r="A30" s="10" t="s">
        <v>10</v>
      </c>
      <c r="B30" s="5">
        <v>24</v>
      </c>
      <c r="C30" s="6" t="s">
        <v>33</v>
      </c>
      <c r="D30" s="15"/>
      <c r="E30" s="15"/>
      <c r="F30" s="15"/>
      <c r="G30" s="15"/>
      <c r="H30" s="14"/>
    </row>
    <row r="31" spans="1:8" s="1" customFormat="1" ht="23.25" customHeight="1" x14ac:dyDescent="0.2">
      <c r="A31" s="10" t="s">
        <v>8</v>
      </c>
      <c r="B31" s="5">
        <v>25</v>
      </c>
      <c r="C31" s="6" t="s">
        <v>34</v>
      </c>
      <c r="D31" s="15"/>
      <c r="E31" s="15"/>
      <c r="F31" s="15"/>
      <c r="G31" s="15"/>
      <c r="H31" s="14"/>
    </row>
    <row r="32" spans="1:8" s="1" customFormat="1" ht="23.25" customHeight="1" x14ac:dyDescent="0.2">
      <c r="A32" s="10" t="s">
        <v>5</v>
      </c>
      <c r="B32" s="5">
        <v>26</v>
      </c>
      <c r="C32" s="6" t="s">
        <v>35</v>
      </c>
      <c r="D32" s="15"/>
      <c r="E32" s="15"/>
      <c r="F32" s="15"/>
      <c r="G32" s="15"/>
      <c r="H32" s="14"/>
    </row>
  </sheetData>
  <sheetProtection algorithmName="SHA-512" hashValue="bfuAKBW1gQEWLI6gJwgDcD4em9PCHV7qokq0Du8k09LlvNeQuptxINSX09OIULPYgg+c16AyfAvVYuuHKvMdvQ==" saltValue="IPuOKrrzvC0IZsFXgGMXUQ==" spinCount="100000" sheet="1" objects="1" scenarios="1" selectLockedCells="1"/>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B1:B49"/>
  <sheetViews>
    <sheetView view="pageLayout" topLeftCell="A10" zoomScale="70" zoomScaleNormal="70" zoomScalePageLayoutView="70" workbookViewId="0">
      <selection activeCell="B35" sqref="B35"/>
    </sheetView>
  </sheetViews>
  <sheetFormatPr baseColWidth="10" defaultRowHeight="14.25" x14ac:dyDescent="0.2"/>
  <cols>
    <col min="1" max="1" width="1.625" customWidth="1"/>
    <col min="2" max="2" width="151.125" customWidth="1"/>
    <col min="3" max="3" width="15.75" customWidth="1"/>
  </cols>
  <sheetData>
    <row r="1" spans="2:2" ht="20.25" x14ac:dyDescent="0.3">
      <c r="B1" s="24" t="s">
        <v>44</v>
      </c>
    </row>
    <row r="29" spans="2:2" ht="60.75" x14ac:dyDescent="0.2">
      <c r="B29" s="20" t="s">
        <v>50</v>
      </c>
    </row>
    <row r="30" spans="2:2" s="1" customFormat="1" ht="30" customHeight="1" x14ac:dyDescent="0.2">
      <c r="B30" s="21" t="s">
        <v>47</v>
      </c>
    </row>
    <row r="31" spans="2:2" s="1" customFormat="1" ht="30" customHeight="1" x14ac:dyDescent="0.2">
      <c r="B31" s="21" t="s">
        <v>46</v>
      </c>
    </row>
    <row r="32" spans="2:2" s="1" customFormat="1" ht="30" customHeight="1" x14ac:dyDescent="0.2">
      <c r="B32" s="21" t="s">
        <v>45</v>
      </c>
    </row>
    <row r="33" spans="2:2" ht="210" customHeight="1" x14ac:dyDescent="0.2">
      <c r="B33" s="20" t="s">
        <v>51</v>
      </c>
    </row>
    <row r="34" spans="2:2" ht="101.25" x14ac:dyDescent="0.2">
      <c r="B34" s="20" t="s">
        <v>52</v>
      </c>
    </row>
    <row r="35" spans="2:2" ht="81" x14ac:dyDescent="0.2">
      <c r="B35" s="20" t="s">
        <v>48</v>
      </c>
    </row>
    <row r="36" spans="2:2" ht="24.75" customHeight="1" x14ac:dyDescent="0.3">
      <c r="B36" s="22"/>
    </row>
    <row r="37" spans="2:2" ht="60.75" x14ac:dyDescent="0.3">
      <c r="B37" s="23" t="s">
        <v>49</v>
      </c>
    </row>
    <row r="38" spans="2:2" ht="39.75" customHeight="1" x14ac:dyDescent="0.2">
      <c r="B38" s="19"/>
    </row>
    <row r="39" spans="2:2" ht="39.75" customHeight="1" x14ac:dyDescent="0.2">
      <c r="B39" s="17"/>
    </row>
    <row r="40" spans="2:2" ht="39.75" customHeight="1" x14ac:dyDescent="0.2">
      <c r="B40" s="17"/>
    </row>
    <row r="41" spans="2:2" ht="39.75" customHeight="1" x14ac:dyDescent="0.2">
      <c r="B41" s="17"/>
    </row>
    <row r="42" spans="2:2" ht="39.75" customHeight="1" x14ac:dyDescent="0.2">
      <c r="B42" s="17"/>
    </row>
    <row r="43" spans="2:2" ht="39.75" customHeight="1" x14ac:dyDescent="0.2">
      <c r="B43" s="17"/>
    </row>
    <row r="44" spans="2:2" ht="39.75" customHeight="1" x14ac:dyDescent="0.2">
      <c r="B44" s="17"/>
    </row>
    <row r="45" spans="2:2" ht="39.75" customHeight="1" x14ac:dyDescent="0.2">
      <c r="B45" s="17"/>
    </row>
    <row r="46" spans="2:2" ht="39.75" customHeight="1" x14ac:dyDescent="0.2">
      <c r="B46" s="17"/>
    </row>
    <row r="47" spans="2:2" ht="39.75" customHeight="1" x14ac:dyDescent="0.2">
      <c r="B47" s="17"/>
    </row>
    <row r="48" spans="2:2" ht="39.75" customHeight="1" x14ac:dyDescent="0.2">
      <c r="B48" s="17"/>
    </row>
    <row r="49" spans="2:2" ht="39.75" customHeight="1" x14ac:dyDescent="0.2">
      <c r="B49" s="18"/>
    </row>
  </sheetData>
  <sheetProtection algorithmName="SHA-512" hashValue="6mB3P8kWjAW1ZxnuUcSEcWlRIvltbTlsaAXPDB7jTzzfNTsA8WJ81DmV1H7IMGFonIs8/0/aMUCizwuZzRDkDw==" saltValue="i2x4Y630gFUf4xwFyCa7rA==" spinCount="100000" sheet="1" objects="1" scenarios="1" selectLockedCells="1" selectUnlockedCells="1"/>
  <pageMargins left="0.5" right="0.47" top="0.78740157499999996" bottom="0.78740157499999996" header="0.3" footer="0.3"/>
  <pageSetup paperSize="9" scale="50" fitToHeight="0" orientation="portrait" r:id="rId1"/>
  <headerFooter>
    <oddHeader>&amp;R&amp;G</oddHeader>
    <oddFooter>&amp;R&amp;D; &amp;T</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workbookViewId="0">
      <selection activeCell="F13" sqref="F13"/>
    </sheetView>
  </sheetViews>
  <sheetFormatPr baseColWidth="10" defaultRowHeight="14.25" x14ac:dyDescent="0.2"/>
  <sheetData>
    <row r="1" spans="1:7" x14ac:dyDescent="0.2">
      <c r="A1" t="s">
        <v>3</v>
      </c>
    </row>
    <row r="2" spans="1:7" x14ac:dyDescent="0.2">
      <c r="A2" t="s">
        <v>4</v>
      </c>
    </row>
    <row r="4" spans="1:7" ht="15" x14ac:dyDescent="0.25">
      <c r="A4" s="11" t="s">
        <v>37</v>
      </c>
      <c r="B4" s="11" t="s">
        <v>38</v>
      </c>
      <c r="C4" s="11" t="s">
        <v>39</v>
      </c>
      <c r="D4" s="11" t="s">
        <v>40</v>
      </c>
      <c r="E4" s="11" t="s">
        <v>41</v>
      </c>
      <c r="F4" s="11" t="s">
        <v>42</v>
      </c>
    </row>
    <row r="5" spans="1:7" ht="15" x14ac:dyDescent="0.25">
      <c r="A5" s="11">
        <f>SUM(A6:A10)</f>
        <v>0</v>
      </c>
      <c r="B5" s="11">
        <f t="shared" ref="B5:F5" si="0">SUM(B6:B10)</f>
        <v>0</v>
      </c>
      <c r="C5" s="11">
        <f t="shared" si="0"/>
        <v>0</v>
      </c>
      <c r="D5" s="11">
        <f t="shared" si="0"/>
        <v>0</v>
      </c>
      <c r="E5" s="11">
        <f t="shared" si="0"/>
        <v>0</v>
      </c>
      <c r="F5" s="11">
        <f t="shared" si="0"/>
        <v>0</v>
      </c>
    </row>
    <row r="6" spans="1:7" ht="15" x14ac:dyDescent="0.2">
      <c r="A6" s="8">
        <f>SUMIF(Fragebogen!$A$7:$A$32,"SF",Fragebogen!$D$7:$D$32)*$G6</f>
        <v>0</v>
      </c>
      <c r="B6" s="8">
        <f>SUMIF(Fragebogen!$A$7:$A$32,"SV",Fragebogen!$D$7:$D$32)*$G6</f>
        <v>0</v>
      </c>
      <c r="C6" s="8">
        <f>SUMIF(Fragebogen!$A$7:$A$32,"VH",Fragebogen!$D$7:$D$32)*$G6</f>
        <v>0</v>
      </c>
      <c r="D6" s="8">
        <f>SUMIF(Fragebogen!$A$7:$A$32,"I",Fragebogen!$D$7:$D$32)*$G6</f>
        <v>0</v>
      </c>
      <c r="E6" s="8">
        <f>SUMIF(Fragebogen!$A$7:$A$32,"A",Fragebogen!$D$7:$D$32)*$G6</f>
        <v>0</v>
      </c>
      <c r="F6" s="8">
        <f>SUMIF(Fragebogen!$A$7:$A$32,"ÜI",Fragebogen!$D$7:$D$32)*$G6</f>
        <v>0</v>
      </c>
      <c r="G6" s="7">
        <v>1</v>
      </c>
    </row>
    <row r="7" spans="1:7" ht="15" x14ac:dyDescent="0.2">
      <c r="A7" s="8">
        <f>SUMIF(Fragebogen!$A$7:$A$32,"SF",Fragebogen!$E$7:$E$32)*$G7</f>
        <v>0</v>
      </c>
      <c r="B7" s="8">
        <f>SUMIF(Fragebogen!$A$7:$A$32,"SV",Fragebogen!$E$7:$E$32)*$G7</f>
        <v>0</v>
      </c>
      <c r="C7" s="8">
        <f>SUMIF(Fragebogen!$A$7:$A$32,"VH",Fragebogen!$E$7:$E$32)*$G7</f>
        <v>0</v>
      </c>
      <c r="D7" s="8">
        <f>SUMIF(Fragebogen!$A$7:$A$32,"I",Fragebogen!$E$7:$E$32)*$G7</f>
        <v>0</v>
      </c>
      <c r="E7" s="8">
        <f>SUMIF(Fragebogen!$A$7:$A$32,"A",Fragebogen!$E$7:$E$32)*$G7</f>
        <v>0</v>
      </c>
      <c r="F7" s="8">
        <f>SUMIF(Fragebogen!$A$7:$A$32,"ÜI",Fragebogen!$E$7:$E$32)*$G7</f>
        <v>0</v>
      </c>
      <c r="G7" s="7">
        <v>2</v>
      </c>
    </row>
    <row r="8" spans="1:7" ht="15" x14ac:dyDescent="0.2">
      <c r="A8" s="8">
        <f>SUMIF(Fragebogen!$A$7:$A$32,"SF",Fragebogen!$F$7:$F$32)*$G8</f>
        <v>0</v>
      </c>
      <c r="B8" s="8">
        <f>SUMIF(Fragebogen!$A$7:$A$32,"SV",Fragebogen!$F$7:$F$32)*$G8</f>
        <v>0</v>
      </c>
      <c r="C8" s="8">
        <f>SUMIF(Fragebogen!$A$7:$A$32,"VH",Fragebogen!$F$7:$F$32)*$G8</f>
        <v>0</v>
      </c>
      <c r="D8" s="8">
        <f>SUMIF(Fragebogen!$A$7:$A$32,"I",Fragebogen!$F$7:$F$32)*$G8</f>
        <v>0</v>
      </c>
      <c r="E8" s="8">
        <f>SUMIF(Fragebogen!$A$7:$A$32,"A",Fragebogen!$F$7:$F$32)*$G8</f>
        <v>0</v>
      </c>
      <c r="F8" s="8">
        <f>SUMIF(Fragebogen!$A$7:$A$32,"ÜI",Fragebogen!$F$7:$F$32)*$G8</f>
        <v>0</v>
      </c>
      <c r="G8" s="7">
        <v>3</v>
      </c>
    </row>
    <row r="9" spans="1:7" ht="15" x14ac:dyDescent="0.2">
      <c r="A9" s="8">
        <f>SUMIF(Fragebogen!$A$7:$A$32,"SF",Fragebogen!$G$7:$G$32)*$G9</f>
        <v>0</v>
      </c>
      <c r="B9" s="8">
        <f>SUMIF(Fragebogen!$A$7:$A$32,"SV",Fragebogen!$G$7:$G$32)*$G9</f>
        <v>0</v>
      </c>
      <c r="C9" s="8">
        <f>SUMIF(Fragebogen!$A$7:$A$32,"VH",Fragebogen!$G$7:$G$32)*$G9</f>
        <v>0</v>
      </c>
      <c r="D9" s="8">
        <f>SUMIF(Fragebogen!$A$7:$A$32,"I",Fragebogen!$G$7:$G$32)*$G9</f>
        <v>0</v>
      </c>
      <c r="E9" s="8">
        <f>SUMIF(Fragebogen!$A$7:$A$32,"A",Fragebogen!$G$7:$G$32)*$G9</f>
        <v>0</v>
      </c>
      <c r="F9" s="8">
        <f>SUMIF(Fragebogen!$A$7:$A$32,"ÜI",Fragebogen!$G$7:$G$32)*$G9</f>
        <v>0</v>
      </c>
      <c r="G9" s="7">
        <v>4</v>
      </c>
    </row>
    <row r="10" spans="1:7" ht="15" x14ac:dyDescent="0.2">
      <c r="A10" s="8">
        <f>SUMIF(Fragebogen!$A$7:$A$32,"SF",Fragebogen!$H$7:$H$32)*$G10</f>
        <v>0</v>
      </c>
      <c r="B10" s="8">
        <f>SUMIF(Fragebogen!$A$7:$A$32,"SV",Fragebogen!$H$7:$H$32)*$G10</f>
        <v>0</v>
      </c>
      <c r="C10" s="8">
        <f>SUMIF(Fragebogen!$A$7:$A$32,"VH",Fragebogen!$H$7:$H$32)*$G10</f>
        <v>0</v>
      </c>
      <c r="D10" s="8">
        <f>SUMIF(Fragebogen!$A$7:$A$32,"I",Fragebogen!$H$7:$H$32)*$G10</f>
        <v>0</v>
      </c>
      <c r="E10" s="8">
        <f>SUMIF(Fragebogen!$A$7:$A$32,"A",Fragebogen!$H$7:$H$32)*$G10</f>
        <v>0</v>
      </c>
      <c r="F10" s="8">
        <f>SUMIF(Fragebogen!$A$7:$A$32,"ÜI",Fragebogen!$H$7:$H$32)*$G10</f>
        <v>0</v>
      </c>
      <c r="G10" s="7">
        <v>5</v>
      </c>
    </row>
    <row r="11" spans="1:7" x14ac:dyDescent="0.2">
      <c r="A11" s="8"/>
      <c r="B11" s="8"/>
      <c r="C11" s="8"/>
      <c r="D11" s="8"/>
      <c r="E11" s="8"/>
      <c r="F11" s="8"/>
    </row>
    <row r="14" spans="1:7" x14ac:dyDescent="0.2">
      <c r="A14" s="12"/>
    </row>
    <row r="15" spans="1:7" x14ac:dyDescent="0.2">
      <c r="A15" s="12"/>
    </row>
    <row r="16" spans="1:7" x14ac:dyDescent="0.2">
      <c r="A16" s="12"/>
    </row>
    <row r="17" spans="1:1" x14ac:dyDescent="0.2">
      <c r="A17" s="12"/>
    </row>
    <row r="18" spans="1:1" x14ac:dyDescent="0.2">
      <c r="A18" s="12"/>
    </row>
    <row r="19" spans="1:1" x14ac:dyDescent="0.2">
      <c r="A19" s="12"/>
    </row>
  </sheetData>
  <sheetProtection algorithmName="SHA-512" hashValue="rdPr6O81ByNSWyvdXHvUZiLz4xaxk2vRjnxbnZLnr3ZYuQ/8O39pTPT+x/vAyEuuV9Q7XluSu2bIl1qYpI+SHQ==" saltValue="ajKk684sZweZ5+t8H5sB1A==" spinCount="100000" sheet="1" objects="1" scenarios="1" selectLockedCells="1" selectUnlockedCells="1"/>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Fragebogen</vt:lpstr>
      <vt:lpstr>Auswertung</vt:lpstr>
      <vt:lpstr>Tabelle2</vt:lpstr>
    </vt:vector>
  </TitlesOfParts>
  <Company>Stadt Zürich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Armin Ziesemer (hrzzia)</dc:creator>
  <cp:lastModifiedBy>Armin Ziesemer (hrzzia)</cp:lastModifiedBy>
  <cp:lastPrinted>2016-12-16T16:54:00Z</cp:lastPrinted>
  <dcterms:created xsi:type="dcterms:W3CDTF">2016-12-13T16:21:18Z</dcterms:created>
  <dcterms:modified xsi:type="dcterms:W3CDTF">2016-12-20T08:28:20Z</dcterms:modified>
</cp:coreProperties>
</file>